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EAID 5" sheetId="1" r:id="rId1"/>
  </sheets>
  <externalReferences>
    <externalReference r:id="rId2"/>
    <externalReference r:id="rId3"/>
    <externalReference r:id="rId4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'EAID 5'!$A$1:$G$106</definedName>
    <definedName name="_xlnm.Database">#REF!</definedName>
    <definedName name="_xlnm.Print_Titles" localSheetId="0">'EAID 5'!$1:$7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G9" i="1"/>
  <c r="G10" i="1"/>
  <c r="G11" i="1"/>
  <c r="G12" i="1"/>
  <c r="C13" i="1"/>
  <c r="D13" i="1"/>
  <c r="E13" i="1"/>
  <c r="F13" i="1"/>
  <c r="G13" i="1"/>
  <c r="G14" i="1"/>
  <c r="B15" i="1"/>
  <c r="C15" i="1"/>
  <c r="D15" i="1"/>
  <c r="E15" i="1"/>
  <c r="F15" i="1"/>
  <c r="G15" i="1"/>
  <c r="B16" i="1"/>
  <c r="C16" i="1"/>
  <c r="D16" i="1"/>
  <c r="E16" i="1"/>
  <c r="F16" i="1"/>
  <c r="G17" i="1"/>
  <c r="G18" i="1"/>
  <c r="G19" i="1"/>
  <c r="G20" i="1"/>
  <c r="G21" i="1"/>
  <c r="G22" i="1"/>
  <c r="G16" i="1" s="1"/>
  <c r="G23" i="1"/>
  <c r="G24" i="1"/>
  <c r="G25" i="1"/>
  <c r="G26" i="1"/>
  <c r="G27" i="1"/>
  <c r="B28" i="1"/>
  <c r="B40" i="1" s="1"/>
  <c r="B69" i="1" s="1"/>
  <c r="C28" i="1"/>
  <c r="D28" i="1"/>
  <c r="E28" i="1"/>
  <c r="F28" i="1"/>
  <c r="G29" i="1"/>
  <c r="G28" i="1" s="1"/>
  <c r="G30" i="1"/>
  <c r="G31" i="1"/>
  <c r="G32" i="1"/>
  <c r="G33" i="1"/>
  <c r="B34" i="1"/>
  <c r="D34" i="1" s="1"/>
  <c r="C34" i="1"/>
  <c r="E34" i="1"/>
  <c r="F34" i="1"/>
  <c r="B35" i="1"/>
  <c r="C35" i="1"/>
  <c r="D35" i="1"/>
  <c r="E35" i="1"/>
  <c r="F35" i="1"/>
  <c r="G36" i="1"/>
  <c r="G35" i="1" s="1"/>
  <c r="B37" i="1"/>
  <c r="G38" i="1"/>
  <c r="G37" i="1" s="1"/>
  <c r="B39" i="1"/>
  <c r="C39" i="1"/>
  <c r="C37" i="1" s="1"/>
  <c r="D39" i="1"/>
  <c r="D37" i="1" s="1"/>
  <c r="E39" i="1"/>
  <c r="E37" i="1" s="1"/>
  <c r="E40" i="1" s="1"/>
  <c r="F39" i="1"/>
  <c r="F37" i="1" s="1"/>
  <c r="F40" i="1" s="1"/>
  <c r="G39" i="1"/>
  <c r="B44" i="1"/>
  <c r="C44" i="1"/>
  <c r="D44" i="1"/>
  <c r="D64" i="1" s="1"/>
  <c r="E44" i="1"/>
  <c r="E64" i="1" s="1"/>
  <c r="F44" i="1"/>
  <c r="F64" i="1" s="1"/>
  <c r="G44" i="1"/>
  <c r="G45" i="1"/>
  <c r="G46" i="1"/>
  <c r="G47" i="1"/>
  <c r="G48" i="1"/>
  <c r="G49" i="1"/>
  <c r="G50" i="1"/>
  <c r="G51" i="1"/>
  <c r="G52" i="1"/>
  <c r="B53" i="1"/>
  <c r="C53" i="1"/>
  <c r="D53" i="1"/>
  <c r="E53" i="1"/>
  <c r="F53" i="1"/>
  <c r="G54" i="1"/>
  <c r="G53" i="1" s="1"/>
  <c r="G55" i="1"/>
  <c r="G56" i="1"/>
  <c r="G57" i="1"/>
  <c r="B58" i="1"/>
  <c r="C58" i="1"/>
  <c r="D58" i="1"/>
  <c r="E58" i="1"/>
  <c r="F58" i="1"/>
  <c r="G58" i="1"/>
  <c r="G59" i="1"/>
  <c r="G60" i="1"/>
  <c r="G61" i="1"/>
  <c r="G62" i="1"/>
  <c r="B64" i="1"/>
  <c r="C64" i="1"/>
  <c r="B66" i="1"/>
  <c r="C66" i="1"/>
  <c r="D66" i="1"/>
  <c r="E66" i="1"/>
  <c r="F66" i="1"/>
  <c r="G67" i="1"/>
  <c r="G66" i="1" s="1"/>
  <c r="B74" i="1"/>
  <c r="C74" i="1"/>
  <c r="D74" i="1"/>
  <c r="E74" i="1"/>
  <c r="F74" i="1"/>
  <c r="G74" i="1"/>
  <c r="F69" i="1" l="1"/>
  <c r="E69" i="1"/>
  <c r="G40" i="1"/>
  <c r="G69" i="1" s="1"/>
  <c r="C40" i="1"/>
  <c r="C69" i="1" s="1"/>
  <c r="D40" i="1"/>
  <c r="D69" i="1" s="1"/>
  <c r="G64" i="1"/>
  <c r="G34" i="1"/>
</calcChain>
</file>

<file path=xl/sharedStrings.xml><?xml version="1.0" encoding="utf-8"?>
<sst xmlns="http://schemas.openxmlformats.org/spreadsheetml/2006/main" count="74" uniqueCount="72">
  <si>
    <t xml:space="preserve">Ingresos Derivados de Financiamientos 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</si>
  <si>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</si>
  <si>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</si>
  <si>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</si>
  <si>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</si>
  <si>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 xml:space="preserve">       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</si>
  <si>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</si>
  <si>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</si>
  <si>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</si>
  <si>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</si>
  <si>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</si>
  <si>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</si>
  <si>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</si>
  <si>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</si>
  <si>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</si>
  <si>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</si>
  <si>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</si>
  <si>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</si>
  <si>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</si>
  <si>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</si>
  <si>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</si>
  <si>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</si>
  <si>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</si>
  <si>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</si>
  <si>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</si>
  <si>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</si>
  <si>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</si>
  <si>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</si>
  <si>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</si>
  <si>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</si>
  <si>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</si>
  <si>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</si>
  <si>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</si>
  <si>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</si>
  <si>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</si>
  <si>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</si>
  <si>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</si>
  <si>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</si>
  <si>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</si>
  <si>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</si>
  <si>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</si>
  <si>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</si>
  <si>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</si>
  <si>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</si>
  <si>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</si>
  <si>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</si>
  <si>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</si>
  <si>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</si>
  <si>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</si>
  <si>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</si>
  <si>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</si>
  <si>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</si>
  <si>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</si>
  <si>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</si>
  <si>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</si>
  <si>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</si>
  <si>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</si>
  <si>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</si>
  <si>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</si>
  <si>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</si>
  <si>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</si>
  <si>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</si>
  <si>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</si>
  <si>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</si>
  <si>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</si>
  <si>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</si>
  <si>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</si>
  <si>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</si>
  <si>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(PESOS) </t>
  </si>
  <si>
    <t xml:space="preserve">  
ESTADO ANALÍTICO DE INGRESOS DETALLADO - LDF
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</si>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</sst>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43" fontId="3" fillId="0" borderId="0" xfId="1" applyFont="1" applyFill="1"/>
    <xf numFmtId="43" fontId="3" fillId="0" borderId="0" xfId="0" applyNumberFormat="1" applyFont="1" applyFill="1"/>
    <xf numFmtId="164" fontId="2" fillId="0" borderId="0" xfId="1" applyNumberFormat="1" applyFont="1" applyFill="1" applyBorder="1"/>
    <xf numFmtId="0" fontId="2" fillId="0" borderId="0" xfId="0" applyFont="1" applyFill="1" applyBorder="1" applyAlignment="1">
      <alignment horizontal="left" indent="2"/>
    </xf>
    <xf numFmtId="164" fontId="2" fillId="0" borderId="1" xfId="1" applyNumberFormat="1" applyFont="1" applyFill="1" applyBorder="1"/>
    <xf numFmtId="0" fontId="2" fillId="0" borderId="1" xfId="0" applyFont="1" applyFill="1" applyBorder="1" applyAlignment="1">
      <alignment horizontal="left" indent="2"/>
    </xf>
    <xf numFmtId="164" fontId="2" fillId="0" borderId="2" xfId="1" applyNumberFormat="1" applyFont="1" applyFill="1" applyBorder="1"/>
    <xf numFmtId="0" fontId="2" fillId="0" borderId="2" xfId="0" applyFont="1" applyFill="1" applyBorder="1" applyAlignment="1">
      <alignment horizontal="left" wrapText="1" indent="2"/>
    </xf>
    <xf numFmtId="0" fontId="4" fillId="0" borderId="2" xfId="0" applyFont="1" applyFill="1" applyBorder="1" applyAlignment="1">
      <alignment horizontal="left" indent="2"/>
    </xf>
    <xf numFmtId="0" fontId="2" fillId="0" borderId="2" xfId="0" applyFont="1" applyFill="1" applyBorder="1"/>
    <xf numFmtId="164" fontId="3" fillId="0" borderId="0" xfId="0" applyNumberFormat="1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left" indent="3"/>
    </xf>
    <xf numFmtId="0" fontId="2" fillId="0" borderId="2" xfId="0" applyFont="1" applyFill="1" applyBorder="1" applyAlignment="1">
      <alignment horizontal="left" wrapText="1" indent="3"/>
    </xf>
    <xf numFmtId="43" fontId="2" fillId="0" borderId="2" xfId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561894</xdr:rowOff>
    </xdr:from>
    <xdr:to>
      <xdr:col>0</xdr:col>
      <xdr:colOff>2762250</xdr:colOff>
      <xdr:row>91</xdr:row>
      <xdr:rowOff>68036</xdr:rowOff>
    </xdr:to>
    <xdr:sp macro="" textlink="">
      <xdr:nvSpPr>
        <xdr:cNvPr id="2" name="3 CuadroText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14858919"/>
          <a:ext cx="762000" cy="254461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3007042</xdr:colOff>
      <xdr:row>77</xdr:row>
      <xdr:rowOff>481983</xdr:rowOff>
    </xdr:from>
    <xdr:to>
      <xdr:col>2</xdr:col>
      <xdr:colOff>907143</xdr:colOff>
      <xdr:row>91</xdr:row>
      <xdr:rowOff>54428</xdr:rowOff>
    </xdr:to>
    <xdr:sp macro="" textlink="">
      <xdr:nvSpPr>
        <xdr:cNvPr id="3" name="4 CuadroText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59142" y="14855208"/>
          <a:ext cx="1529126" cy="253472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852715</xdr:colOff>
      <xdr:row>77</xdr:row>
      <xdr:rowOff>461040</xdr:rowOff>
    </xdr:from>
    <xdr:to>
      <xdr:col>4</xdr:col>
      <xdr:colOff>857250</xdr:colOff>
      <xdr:row>90</xdr:row>
      <xdr:rowOff>163286</xdr:rowOff>
    </xdr:to>
    <xdr:sp macro="" textlink="">
      <xdr:nvSpPr>
        <xdr:cNvPr id="4" name="5 CuadroText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281465" y="14862840"/>
          <a:ext cx="1528535" cy="244544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865251</xdr:colOff>
      <xdr:row>77</xdr:row>
      <xdr:rowOff>417953</xdr:rowOff>
    </xdr:from>
    <xdr:to>
      <xdr:col>7</xdr:col>
      <xdr:colOff>53974</xdr:colOff>
      <xdr:row>91</xdr:row>
      <xdr:rowOff>149679</xdr:rowOff>
    </xdr:to>
    <xdr:sp macro="" textlink="">
      <xdr:nvSpPr>
        <xdr:cNvPr id="5" name="6 CuadroTexto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808476" y="14857853"/>
          <a:ext cx="1579498" cy="262732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T.C. Humberto Equihua Equihua</a:t>
          </a:r>
        </a:p>
        <a:p>
          <a:pPr algn="ctr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873250" cy="1224643"/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873250" cy="12246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412750</xdr:colOff>
      <xdr:row>0</xdr:row>
      <xdr:rowOff>58963</xdr:rowOff>
    </xdr:from>
    <xdr:ext cx="1816553" cy="1308555"/>
    <xdr:pic>
      <xdr:nvPicPr>
        <xdr:cNvPr id="7" name="Imagen 6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58963"/>
          <a:ext cx="1816553" cy="130855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1054417</xdr:colOff>
      <xdr:row>93</xdr:row>
      <xdr:rowOff>148609</xdr:rowOff>
    </xdr:from>
    <xdr:to>
      <xdr:col>1</xdr:col>
      <xdr:colOff>240393</xdr:colOff>
      <xdr:row>104</xdr:row>
      <xdr:rowOff>47624</xdr:rowOff>
    </xdr:to>
    <xdr:sp macro="" textlink="">
      <xdr:nvSpPr>
        <xdr:cNvPr id="8" name="4 CuadroText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59142" y="17865109"/>
          <a:ext cx="243251" cy="199451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8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408215</xdr:colOff>
      <xdr:row>93</xdr:row>
      <xdr:rowOff>269876</xdr:rowOff>
    </xdr:from>
    <xdr:to>
      <xdr:col>3</xdr:col>
      <xdr:colOff>802821</xdr:colOff>
      <xdr:row>104</xdr:row>
      <xdr:rowOff>163286</xdr:rowOff>
    </xdr:to>
    <xdr:sp macro="" textlink="">
      <xdr:nvSpPr>
        <xdr:cNvPr id="9" name="5 CuadroText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70215" y="17910176"/>
          <a:ext cx="1880506" cy="206511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897000</xdr:colOff>
      <xdr:row>93</xdr:row>
      <xdr:rowOff>259203</xdr:rowOff>
    </xdr:from>
    <xdr:to>
      <xdr:col>6</xdr:col>
      <xdr:colOff>149677</xdr:colOff>
      <xdr:row>104</xdr:row>
      <xdr:rowOff>142875</xdr:rowOff>
    </xdr:to>
    <xdr:sp macro="" textlink="">
      <xdr:nvSpPr>
        <xdr:cNvPr id="10" name="6 CuadroTexto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049650" y="17909028"/>
          <a:ext cx="1672027" cy="20458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 eaLnBrk="1" fontAlgn="auto" latinLnBrk="0" hangingPunct="1"/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G8">
            <v>0</v>
          </cell>
          <cell r="I8">
            <v>0</v>
          </cell>
        </row>
        <row r="10">
          <cell r="F10">
            <v>0</v>
          </cell>
          <cell r="G10">
            <v>211005</v>
          </cell>
          <cell r="I10">
            <v>211005</v>
          </cell>
          <cell r="J10">
            <v>211005</v>
          </cell>
        </row>
        <row r="17">
          <cell r="F17">
            <v>0</v>
          </cell>
          <cell r="G17">
            <v>0</v>
          </cell>
          <cell r="I17">
            <v>0</v>
          </cell>
          <cell r="J17">
            <v>0</v>
          </cell>
        </row>
        <row r="22">
          <cell r="F22">
            <v>465942</v>
          </cell>
          <cell r="G22">
            <v>1462990</v>
          </cell>
          <cell r="I22">
            <v>1928932</v>
          </cell>
          <cell r="J22">
            <v>1928932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4"/>
    </sheetNames>
    <sheetDataSet>
      <sheetData sheetId="0">
        <row r="5">
          <cell r="A5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showGridLines="0" tabSelected="1" zoomScale="70" zoomScaleNormal="70" zoomScalePageLayoutView="85" workbookViewId="0">
      <selection sqref="A1:G1"/>
    </sheetView>
  </sheetViews>
  <sheetFormatPr baseColWidth="10" defaultRowHeight="14.25" x14ac:dyDescent="0.2"/>
  <cols>
    <col min="1" max="1" width="57" style="1" customWidth="1"/>
    <col min="2" max="6" width="19.28515625" style="1" customWidth="1"/>
    <col min="7" max="7" width="14.5703125" style="1" customWidth="1"/>
    <col min="8" max="16384" width="11.42578125" style="1"/>
  </cols>
  <sheetData>
    <row r="1" spans="1:7" s="29" customFormat="1" ht="23.25" x14ac:dyDescent="0.35">
      <c r="A1" s="30" t="s">
        <v>71</v>
      </c>
      <c r="B1" s="30"/>
      <c r="C1" s="30"/>
      <c r="D1" s="30"/>
      <c r="E1" s="30"/>
      <c r="F1" s="30"/>
      <c r="G1" s="30"/>
    </row>
    <row r="2" spans="1:7" s="29" customFormat="1" ht="23.25" x14ac:dyDescent="0.35">
      <c r="A2" s="30" t="s">
        <v>70</v>
      </c>
      <c r="B2" s="30"/>
      <c r="C2" s="30"/>
      <c r="D2" s="30"/>
      <c r="E2" s="30"/>
      <c r="F2" s="30"/>
      <c r="G2" s="30"/>
    </row>
    <row r="3" spans="1:7" ht="26.25" customHeight="1" x14ac:dyDescent="0.3">
      <c r="A3" s="28" t="s">
        <v>69</v>
      </c>
      <c r="B3" s="28"/>
      <c r="C3" s="28"/>
      <c r="D3" s="28"/>
      <c r="E3" s="28"/>
      <c r="F3" s="28"/>
      <c r="G3" s="28"/>
    </row>
    <row r="4" spans="1:7" ht="36.75" customHeight="1" x14ac:dyDescent="0.2">
      <c r="A4" s="27" t="str">
        <f>+'[2]BP 4'!A5:D5</f>
        <v xml:space="preserve"> DEL 01 DE ENERO AL 30 DE NOVIEMBRE DEL 2023</v>
      </c>
      <c r="B4" s="27"/>
      <c r="C4" s="27"/>
      <c r="D4" s="27"/>
      <c r="E4" s="27"/>
      <c r="F4" s="27"/>
      <c r="G4" s="27"/>
    </row>
    <row r="5" spans="1:7" s="25" customFormat="1" ht="18" x14ac:dyDescent="0.25">
      <c r="A5" s="26" t="s">
        <v>68</v>
      </c>
      <c r="B5" s="26"/>
      <c r="C5" s="26"/>
      <c r="D5" s="26"/>
      <c r="E5" s="26"/>
      <c r="F5" s="26"/>
      <c r="G5" s="26"/>
    </row>
    <row r="6" spans="1:7" ht="15" customHeight="1" x14ac:dyDescent="0.2">
      <c r="A6" s="23" t="s">
        <v>67</v>
      </c>
      <c r="B6" s="24" t="s">
        <v>66</v>
      </c>
      <c r="C6" s="24"/>
      <c r="D6" s="24"/>
      <c r="E6" s="24"/>
      <c r="F6" s="24"/>
      <c r="G6" s="23" t="s">
        <v>65</v>
      </c>
    </row>
    <row r="7" spans="1:7" s="2" customFormat="1" ht="25.5" x14ac:dyDescent="0.2">
      <c r="A7" s="20"/>
      <c r="B7" s="21" t="s">
        <v>64</v>
      </c>
      <c r="C7" s="22" t="s">
        <v>63</v>
      </c>
      <c r="D7" s="21" t="s">
        <v>62</v>
      </c>
      <c r="E7" s="21" t="s">
        <v>61</v>
      </c>
      <c r="F7" s="21" t="s">
        <v>60</v>
      </c>
      <c r="G7" s="20"/>
    </row>
    <row r="8" spans="1:7" s="2" customFormat="1" ht="18.75" customHeight="1" x14ac:dyDescent="0.25">
      <c r="A8" s="14" t="s">
        <v>59</v>
      </c>
      <c r="B8" s="19"/>
      <c r="C8" s="19"/>
      <c r="D8" s="19"/>
      <c r="E8" s="19"/>
      <c r="F8" s="19"/>
      <c r="G8" s="19"/>
    </row>
    <row r="9" spans="1:7" s="2" customFormat="1" ht="18.75" customHeight="1" x14ac:dyDescent="0.2">
      <c r="A9" s="16" t="s">
        <v>58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f>B9-F9</f>
        <v>0</v>
      </c>
    </row>
    <row r="10" spans="1:7" s="2" customFormat="1" ht="18.75" customHeight="1" x14ac:dyDescent="0.2">
      <c r="A10" s="16" t="s">
        <v>57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>B10-F10</f>
        <v>0</v>
      </c>
    </row>
    <row r="11" spans="1:7" s="2" customFormat="1" ht="18.75" customHeight="1" x14ac:dyDescent="0.2">
      <c r="A11" s="16" t="s">
        <v>56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f>B11-F11</f>
        <v>0</v>
      </c>
    </row>
    <row r="12" spans="1:7" s="2" customFormat="1" ht="18.75" customHeight="1" x14ac:dyDescent="0.2">
      <c r="A12" s="16" t="s">
        <v>55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>B12-F12</f>
        <v>0</v>
      </c>
    </row>
    <row r="13" spans="1:7" s="2" customFormat="1" ht="18.75" customHeight="1" x14ac:dyDescent="0.2">
      <c r="A13" s="16" t="s">
        <v>54</v>
      </c>
      <c r="B13" s="9">
        <v>0</v>
      </c>
      <c r="C13" s="9">
        <f>+[1]INGRE!G8</f>
        <v>0</v>
      </c>
      <c r="D13" s="9">
        <f>+B13+C13</f>
        <v>0</v>
      </c>
      <c r="E13" s="9">
        <f>+[1]INGRE!I8</f>
        <v>0</v>
      </c>
      <c r="F13" s="9">
        <f>+E13</f>
        <v>0</v>
      </c>
      <c r="G13" s="9">
        <f>B13-F13</f>
        <v>0</v>
      </c>
    </row>
    <row r="14" spans="1:7" s="2" customFormat="1" ht="18.75" customHeight="1" x14ac:dyDescent="0.2">
      <c r="A14" s="16" t="s">
        <v>53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>B14-F14</f>
        <v>0</v>
      </c>
    </row>
    <row r="15" spans="1:7" s="2" customFormat="1" ht="18.75" customHeight="1" x14ac:dyDescent="0.2">
      <c r="A15" s="16" t="s">
        <v>52</v>
      </c>
      <c r="B15" s="9">
        <f>+[1]INGRE!$F$10</f>
        <v>0</v>
      </c>
      <c r="C15" s="9">
        <f>+[1]INGRE!$G$10</f>
        <v>211005</v>
      </c>
      <c r="D15" s="9">
        <f>+B15+C15</f>
        <v>211005</v>
      </c>
      <c r="E15" s="9">
        <f>+[1]INGRE!$I$10</f>
        <v>211005</v>
      </c>
      <c r="F15" s="9">
        <f>+[1]INGRE!$J$10</f>
        <v>211005</v>
      </c>
      <c r="G15" s="9">
        <f>B15-F15</f>
        <v>-211005</v>
      </c>
    </row>
    <row r="16" spans="1:7" s="2" customFormat="1" ht="18.75" customHeight="1" x14ac:dyDescent="0.2">
      <c r="A16" s="16" t="s">
        <v>51</v>
      </c>
      <c r="B16" s="9">
        <f>SUM(B17:B27)</f>
        <v>0</v>
      </c>
      <c r="C16" s="9">
        <f>SUM(C17:C27)</f>
        <v>0</v>
      </c>
      <c r="D16" s="9">
        <f>SUM(D17:D27)</f>
        <v>0</v>
      </c>
      <c r="E16" s="9">
        <f>SUM(E17:E27)</f>
        <v>0</v>
      </c>
      <c r="F16" s="9">
        <f>SUM(F17:F27)</f>
        <v>0</v>
      </c>
      <c r="G16" s="9">
        <f>SUM(G17:G27)</f>
        <v>0</v>
      </c>
    </row>
    <row r="17" spans="1:7" s="2" customFormat="1" ht="18.75" customHeight="1" x14ac:dyDescent="0.2">
      <c r="A17" s="17" t="s">
        <v>50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>B17-F17</f>
        <v>0</v>
      </c>
    </row>
    <row r="18" spans="1:7" s="2" customFormat="1" ht="18.75" customHeight="1" x14ac:dyDescent="0.2">
      <c r="A18" s="17" t="s">
        <v>49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>B18-F18</f>
        <v>0</v>
      </c>
    </row>
    <row r="19" spans="1:7" s="2" customFormat="1" ht="18.75" customHeight="1" x14ac:dyDescent="0.2">
      <c r="A19" s="17" t="s">
        <v>48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>B19-F19</f>
        <v>0</v>
      </c>
    </row>
    <row r="20" spans="1:7" s="2" customFormat="1" ht="18.75" customHeight="1" x14ac:dyDescent="0.2">
      <c r="A20" s="17" t="s">
        <v>47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>B20-F20</f>
        <v>0</v>
      </c>
    </row>
    <row r="21" spans="1:7" s="2" customFormat="1" ht="18.75" customHeight="1" x14ac:dyDescent="0.2">
      <c r="A21" s="17" t="s">
        <v>46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f>B21-F21</f>
        <v>0</v>
      </c>
    </row>
    <row r="22" spans="1:7" s="2" customFormat="1" ht="18.75" customHeight="1" x14ac:dyDescent="0.2">
      <c r="A22" s="17" t="s">
        <v>45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B22-F22</f>
        <v>0</v>
      </c>
    </row>
    <row r="23" spans="1:7" s="2" customFormat="1" ht="18.75" customHeight="1" x14ac:dyDescent="0.2">
      <c r="A23" s="17" t="s">
        <v>44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>B23-F23</f>
        <v>0</v>
      </c>
    </row>
    <row r="24" spans="1:7" s="2" customFormat="1" ht="18.75" customHeight="1" x14ac:dyDescent="0.2">
      <c r="A24" s="17" t="s">
        <v>43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>B24-F24</f>
        <v>0</v>
      </c>
    </row>
    <row r="25" spans="1:7" s="2" customFormat="1" ht="18.75" customHeight="1" x14ac:dyDescent="0.2">
      <c r="A25" s="17" t="s">
        <v>42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>B25-F25</f>
        <v>0</v>
      </c>
    </row>
    <row r="26" spans="1:7" s="2" customFormat="1" ht="18.75" customHeight="1" x14ac:dyDescent="0.2">
      <c r="A26" s="17" t="s">
        <v>41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>B26-F26</f>
        <v>0</v>
      </c>
    </row>
    <row r="27" spans="1:7" s="2" customFormat="1" ht="28.5" customHeight="1" x14ac:dyDescent="0.2">
      <c r="A27" s="18" t="s">
        <v>40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>B27-F27</f>
        <v>0</v>
      </c>
    </row>
    <row r="28" spans="1:7" s="2" customFormat="1" ht="18.75" customHeight="1" x14ac:dyDescent="0.2">
      <c r="A28" s="10" t="s">
        <v>39</v>
      </c>
      <c r="B28" s="9">
        <f>SUM(B29:B33)</f>
        <v>0</v>
      </c>
      <c r="C28" s="9">
        <f>SUM(C29:C33)</f>
        <v>0</v>
      </c>
      <c r="D28" s="9">
        <f>SUM(D29:D33)</f>
        <v>0</v>
      </c>
      <c r="E28" s="9">
        <f>SUM(E29:E33)</f>
        <v>0</v>
      </c>
      <c r="F28" s="9">
        <f>SUM(F29:F33)</f>
        <v>0</v>
      </c>
      <c r="G28" s="9">
        <f>SUM(G29:G33)</f>
        <v>0</v>
      </c>
    </row>
    <row r="29" spans="1:7" s="2" customFormat="1" ht="18.75" customHeight="1" x14ac:dyDescent="0.2">
      <c r="A29" s="17" t="s">
        <v>38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>B29-F29</f>
        <v>0</v>
      </c>
    </row>
    <row r="30" spans="1:7" s="2" customFormat="1" ht="18.75" customHeight="1" x14ac:dyDescent="0.2">
      <c r="A30" s="17" t="s">
        <v>37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>B30-F30</f>
        <v>0</v>
      </c>
    </row>
    <row r="31" spans="1:7" s="2" customFormat="1" ht="18.75" customHeight="1" x14ac:dyDescent="0.2">
      <c r="A31" s="17" t="s">
        <v>36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>B31-F31</f>
        <v>0</v>
      </c>
    </row>
    <row r="32" spans="1:7" s="2" customFormat="1" ht="18.75" customHeight="1" x14ac:dyDescent="0.2">
      <c r="A32" s="17" t="s">
        <v>35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B32-F32</f>
        <v>0</v>
      </c>
    </row>
    <row r="33" spans="1:7" s="2" customFormat="1" ht="18.75" customHeight="1" x14ac:dyDescent="0.2">
      <c r="A33" s="17" t="s">
        <v>34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>B33-F33</f>
        <v>0</v>
      </c>
    </row>
    <row r="34" spans="1:7" s="2" customFormat="1" ht="18.75" customHeight="1" x14ac:dyDescent="0.2">
      <c r="A34" s="16" t="s">
        <v>33</v>
      </c>
      <c r="B34" s="9">
        <f>+[1]INGRE!$F$17</f>
        <v>0</v>
      </c>
      <c r="C34" s="9">
        <f>+[1]INGRE!$G$17</f>
        <v>0</v>
      </c>
      <c r="D34" s="9">
        <f>+B34+C34</f>
        <v>0</v>
      </c>
      <c r="E34" s="9">
        <f>+[1]INGRE!$I$17</f>
        <v>0</v>
      </c>
      <c r="F34" s="9">
        <f>+[1]INGRE!$J$17</f>
        <v>0</v>
      </c>
      <c r="G34" s="9">
        <f>B34-F34</f>
        <v>0</v>
      </c>
    </row>
    <row r="35" spans="1:7" s="2" customFormat="1" ht="18.75" customHeight="1" x14ac:dyDescent="0.2">
      <c r="A35" s="16" t="s">
        <v>32</v>
      </c>
      <c r="B35" s="9">
        <f>SUM(B36)</f>
        <v>0</v>
      </c>
      <c r="C35" s="9">
        <f>SUM(C36)</f>
        <v>0</v>
      </c>
      <c r="D35" s="9">
        <f>SUM(D36)</f>
        <v>0</v>
      </c>
      <c r="E35" s="9">
        <f>SUM(E36)</f>
        <v>0</v>
      </c>
      <c r="F35" s="9">
        <f>SUM(F36)</f>
        <v>0</v>
      </c>
      <c r="G35" s="9">
        <f>SUM(G36)</f>
        <v>0</v>
      </c>
    </row>
    <row r="36" spans="1:7" s="2" customFormat="1" ht="18.75" customHeight="1" x14ac:dyDescent="0.2">
      <c r="A36" s="16" t="s">
        <v>13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>B36-F36</f>
        <v>0</v>
      </c>
    </row>
    <row r="37" spans="1:7" s="2" customFormat="1" ht="18.75" customHeight="1" x14ac:dyDescent="0.2">
      <c r="A37" s="16" t="s">
        <v>30</v>
      </c>
      <c r="B37" s="9">
        <f>SUM(B38:B39)</f>
        <v>465942</v>
      </c>
      <c r="C37" s="9">
        <f>SUM(C38:C39)</f>
        <v>1462990</v>
      </c>
      <c r="D37" s="9">
        <f>SUM(D38:D39)</f>
        <v>1928932</v>
      </c>
      <c r="E37" s="9">
        <f>SUM(E38:E39)</f>
        <v>1928932</v>
      </c>
      <c r="F37" s="9">
        <f>SUM(F38:F39)</f>
        <v>1928932</v>
      </c>
      <c r="G37" s="9">
        <f>SUM(G38:G39)</f>
        <v>-1462990</v>
      </c>
    </row>
    <row r="38" spans="1:7" s="2" customFormat="1" ht="18.75" customHeight="1" x14ac:dyDescent="0.2">
      <c r="A38" s="17" t="s">
        <v>31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>B38-F38</f>
        <v>0</v>
      </c>
    </row>
    <row r="39" spans="1:7" s="2" customFormat="1" ht="18.75" customHeight="1" x14ac:dyDescent="0.2">
      <c r="A39" s="17" t="s">
        <v>30</v>
      </c>
      <c r="B39" s="9">
        <f>+[1]INGRE!$F$22</f>
        <v>465942</v>
      </c>
      <c r="C39" s="9">
        <f>+[1]INGRE!$G$22</f>
        <v>1462990</v>
      </c>
      <c r="D39" s="9">
        <f>+B39+C39</f>
        <v>1928932</v>
      </c>
      <c r="E39" s="9">
        <f>+[1]INGRE!$I$22</f>
        <v>1928932</v>
      </c>
      <c r="F39" s="9">
        <f>+[1]INGRE!$J$22</f>
        <v>1928932</v>
      </c>
      <c r="G39" s="9">
        <f>B39-F39</f>
        <v>-1462990</v>
      </c>
    </row>
    <row r="40" spans="1:7" s="2" customFormat="1" ht="18.75" customHeight="1" x14ac:dyDescent="0.25">
      <c r="A40" s="14" t="s">
        <v>29</v>
      </c>
      <c r="B40" s="9">
        <f>B9+B10+B11+B12+B13+B14+B15+B16+B28+B34+B35+B37</f>
        <v>465942</v>
      </c>
      <c r="C40" s="9">
        <f>C9+C10+C11+C12+C13+C14+C15+C16+C28+C34+C35+C37</f>
        <v>1673995</v>
      </c>
      <c r="D40" s="9">
        <f>D9+D10+D11+D12+D13+D14+D15+D16+D28+D34+D35+D37</f>
        <v>2139937</v>
      </c>
      <c r="E40" s="9">
        <f>E9+E10+E11+E12+E13+E14+E15+E16+E28+E34+E35+E37</f>
        <v>2139937</v>
      </c>
      <c r="F40" s="9">
        <f>F9+F10+F11+F12+F13+F14+F15+F16+F28+F34+F35+F37</f>
        <v>2139937</v>
      </c>
      <c r="G40" s="9">
        <f>G9+G10+G11+G12+G13+G14+G15+G16+G28+G34+G35+G37</f>
        <v>-1673995</v>
      </c>
    </row>
    <row r="41" spans="1:7" s="2" customFormat="1" ht="18.75" customHeight="1" x14ac:dyDescent="0.25">
      <c r="A41" s="14" t="s">
        <v>28</v>
      </c>
      <c r="B41" s="9"/>
      <c r="C41" s="9"/>
      <c r="D41" s="9"/>
      <c r="E41" s="9"/>
      <c r="F41" s="9"/>
      <c r="G41" s="9"/>
    </row>
    <row r="42" spans="1:7" s="2" customFormat="1" ht="18.75" customHeight="1" x14ac:dyDescent="0.2">
      <c r="A42" s="12"/>
      <c r="B42" s="9"/>
      <c r="C42" s="9"/>
      <c r="D42" s="9"/>
      <c r="E42" s="9"/>
      <c r="F42" s="9"/>
      <c r="G42" s="9"/>
    </row>
    <row r="43" spans="1:7" s="2" customFormat="1" ht="18.75" customHeight="1" x14ac:dyDescent="0.25">
      <c r="A43" s="14" t="s">
        <v>27</v>
      </c>
      <c r="B43" s="9"/>
      <c r="C43" s="9"/>
      <c r="D43" s="9"/>
      <c r="E43" s="9"/>
      <c r="F43" s="9"/>
      <c r="G43" s="9"/>
    </row>
    <row r="44" spans="1:7" s="2" customFormat="1" ht="18.75" customHeight="1" x14ac:dyDescent="0.2">
      <c r="A44" s="16" t="s">
        <v>26</v>
      </c>
      <c r="B44" s="9">
        <f>SUM(B45:B52)</f>
        <v>0</v>
      </c>
      <c r="C44" s="9">
        <f>SUM(C45:C52)</f>
        <v>0</v>
      </c>
      <c r="D44" s="9">
        <f>SUM(D45:D52)</f>
        <v>0</v>
      </c>
      <c r="E44" s="9">
        <f>SUM(E45:E52)</f>
        <v>0</v>
      </c>
      <c r="F44" s="9">
        <f>SUM(F45:F52)</f>
        <v>0</v>
      </c>
      <c r="G44" s="9">
        <f>SUM(G45:G52)</f>
        <v>0</v>
      </c>
    </row>
    <row r="45" spans="1:7" s="2" customFormat="1" ht="27.75" customHeight="1" x14ac:dyDescent="0.2">
      <c r="A45" s="18" t="s">
        <v>25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>B45-F45</f>
        <v>0</v>
      </c>
    </row>
    <row r="46" spans="1:7" s="2" customFormat="1" ht="18.75" customHeight="1" x14ac:dyDescent="0.2">
      <c r="A46" s="17" t="s">
        <v>24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>B46-F46</f>
        <v>0</v>
      </c>
    </row>
    <row r="47" spans="1:7" s="2" customFormat="1" ht="18.75" customHeight="1" x14ac:dyDescent="0.2">
      <c r="A47" s="17" t="s">
        <v>23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>B47-F47</f>
        <v>0</v>
      </c>
    </row>
    <row r="48" spans="1:7" s="2" customFormat="1" ht="24.75" customHeight="1" x14ac:dyDescent="0.2">
      <c r="A48" s="18" t="s">
        <v>22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>B48-F48</f>
        <v>0</v>
      </c>
    </row>
    <row r="49" spans="1:7" s="2" customFormat="1" ht="18.75" customHeight="1" x14ac:dyDescent="0.2">
      <c r="A49" s="17" t="s">
        <v>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>B49-F49</f>
        <v>0</v>
      </c>
    </row>
    <row r="50" spans="1:7" s="2" customFormat="1" ht="24.75" customHeight="1" x14ac:dyDescent="0.2">
      <c r="A50" s="18" t="s">
        <v>20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>B50-F50</f>
        <v>0</v>
      </c>
    </row>
    <row r="51" spans="1:7" s="2" customFormat="1" ht="24.75" customHeight="1" x14ac:dyDescent="0.2">
      <c r="A51" s="18" t="s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f>B51-F51</f>
        <v>0</v>
      </c>
    </row>
    <row r="52" spans="1:7" s="2" customFormat="1" ht="25.5" customHeight="1" x14ac:dyDescent="0.2">
      <c r="A52" s="18" t="s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>B52-F52</f>
        <v>0</v>
      </c>
    </row>
    <row r="53" spans="1:7" s="2" customFormat="1" ht="18.75" customHeight="1" x14ac:dyDescent="0.2">
      <c r="A53" s="16" t="s">
        <v>17</v>
      </c>
      <c r="B53" s="9">
        <f>SUM(B54:B57)</f>
        <v>0</v>
      </c>
      <c r="C53" s="9">
        <f>SUM(C54:C57)</f>
        <v>0</v>
      </c>
      <c r="D53" s="9">
        <f>SUM(D54:D57)</f>
        <v>0</v>
      </c>
      <c r="E53" s="9">
        <f>SUM(E54:E57)</f>
        <v>0</v>
      </c>
      <c r="F53" s="9">
        <f>SUM(F54:F57)</f>
        <v>0</v>
      </c>
      <c r="G53" s="9">
        <f>SUM(G54:G57)</f>
        <v>0</v>
      </c>
    </row>
    <row r="54" spans="1:7" s="2" customFormat="1" ht="18.75" customHeight="1" x14ac:dyDescent="0.2">
      <c r="A54" s="17" t="s">
        <v>16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f>B54-F54</f>
        <v>0</v>
      </c>
    </row>
    <row r="55" spans="1:7" s="2" customFormat="1" ht="18.75" customHeight="1" x14ac:dyDescent="0.2">
      <c r="A55" s="17" t="s">
        <v>15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>B55-F55</f>
        <v>0</v>
      </c>
    </row>
    <row r="56" spans="1:7" s="2" customFormat="1" ht="18.75" customHeight="1" x14ac:dyDescent="0.2">
      <c r="A56" s="17" t="s">
        <v>14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>B56-F56</f>
        <v>0</v>
      </c>
    </row>
    <row r="57" spans="1:7" s="2" customFormat="1" ht="18.75" customHeight="1" x14ac:dyDescent="0.2">
      <c r="A57" s="17" t="s">
        <v>13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>B57-F57</f>
        <v>0</v>
      </c>
    </row>
    <row r="58" spans="1:7" s="2" customFormat="1" ht="18.75" customHeight="1" x14ac:dyDescent="0.2">
      <c r="A58" s="16" t="s">
        <v>12</v>
      </c>
      <c r="B58" s="9">
        <f>SUM(B59:B60)</f>
        <v>0</v>
      </c>
      <c r="C58" s="9">
        <f>SUM(C59:C60)</f>
        <v>0</v>
      </c>
      <c r="D58" s="9">
        <f>SUM(D59:D60)</f>
        <v>0</v>
      </c>
      <c r="E58" s="9">
        <f>SUM(E59:E60)</f>
        <v>0</v>
      </c>
      <c r="F58" s="9">
        <f>SUM(F59:F60)</f>
        <v>0</v>
      </c>
      <c r="G58" s="9">
        <f>SUM(G59:G60)</f>
        <v>0</v>
      </c>
    </row>
    <row r="59" spans="1:7" s="2" customFormat="1" ht="26.25" customHeight="1" x14ac:dyDescent="0.2">
      <c r="A59" s="18" t="s">
        <v>11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>B59-F59</f>
        <v>0</v>
      </c>
    </row>
    <row r="60" spans="1:7" s="2" customFormat="1" ht="18.75" customHeight="1" x14ac:dyDescent="0.2">
      <c r="A60" s="17" t="s">
        <v>10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>B60-F60</f>
        <v>0</v>
      </c>
    </row>
    <row r="61" spans="1:7" s="2" customFormat="1" ht="24" customHeight="1" x14ac:dyDescent="0.2">
      <c r="A61" s="10" t="s">
        <v>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>B61-F61</f>
        <v>0</v>
      </c>
    </row>
    <row r="62" spans="1:7" s="2" customFormat="1" ht="18.75" customHeight="1" x14ac:dyDescent="0.2">
      <c r="A62" s="16" t="s">
        <v>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B62-F62</f>
        <v>0</v>
      </c>
    </row>
    <row r="63" spans="1:7" s="2" customFormat="1" ht="18.75" customHeight="1" x14ac:dyDescent="0.2">
      <c r="A63" s="12"/>
      <c r="B63" s="9"/>
      <c r="C63" s="9"/>
      <c r="D63" s="9"/>
      <c r="E63" s="9"/>
      <c r="F63" s="9"/>
      <c r="G63" s="9"/>
    </row>
    <row r="64" spans="1:7" s="2" customFormat="1" ht="18.75" customHeight="1" x14ac:dyDescent="0.25">
      <c r="A64" s="15" t="s">
        <v>7</v>
      </c>
      <c r="B64" s="9">
        <f>B44+B53+B58+B61+B62</f>
        <v>0</v>
      </c>
      <c r="C64" s="9">
        <f>C44+C53+C58+C61+C62</f>
        <v>0</v>
      </c>
      <c r="D64" s="9">
        <f>D44+D53+D58+D61+D62</f>
        <v>0</v>
      </c>
      <c r="E64" s="9">
        <f>E44+E53+E58+E61+E62</f>
        <v>0</v>
      </c>
      <c r="F64" s="9">
        <f>F44+F53+F58+F61+F62</f>
        <v>0</v>
      </c>
      <c r="G64" s="9">
        <f>G44+G53+G58+G61+G62</f>
        <v>0</v>
      </c>
    </row>
    <row r="65" spans="1:10" s="2" customFormat="1" ht="18.75" customHeight="1" x14ac:dyDescent="0.2">
      <c r="A65" s="12"/>
      <c r="B65" s="9"/>
      <c r="C65" s="9"/>
      <c r="D65" s="9"/>
      <c r="E65" s="9"/>
      <c r="F65" s="9"/>
      <c r="G65" s="9"/>
    </row>
    <row r="66" spans="1:10" s="2" customFormat="1" ht="18.75" customHeight="1" x14ac:dyDescent="0.25">
      <c r="A66" s="14" t="s">
        <v>6</v>
      </c>
      <c r="B66" s="9">
        <f>B67</f>
        <v>0</v>
      </c>
      <c r="C66" s="9">
        <f>C67</f>
        <v>0</v>
      </c>
      <c r="D66" s="9">
        <f>D67</f>
        <v>0</v>
      </c>
      <c r="E66" s="9">
        <f>E67</f>
        <v>0</v>
      </c>
      <c r="F66" s="9">
        <f>F67</f>
        <v>0</v>
      </c>
      <c r="G66" s="9">
        <f>G67</f>
        <v>0</v>
      </c>
    </row>
    <row r="67" spans="1:10" s="2" customFormat="1" ht="18.75" customHeight="1" x14ac:dyDescent="0.2">
      <c r="A67" s="12" t="s">
        <v>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>B67-F67</f>
        <v>0</v>
      </c>
    </row>
    <row r="68" spans="1:10" s="2" customFormat="1" ht="18.75" customHeight="1" x14ac:dyDescent="0.2">
      <c r="A68" s="12"/>
      <c r="B68" s="9"/>
      <c r="C68" s="9"/>
      <c r="D68" s="9"/>
      <c r="E68" s="9"/>
      <c r="F68" s="9"/>
      <c r="G68" s="9"/>
    </row>
    <row r="69" spans="1:10" s="2" customFormat="1" ht="18.75" customHeight="1" x14ac:dyDescent="0.25">
      <c r="A69" s="14" t="s">
        <v>4</v>
      </c>
      <c r="B69" s="9">
        <f>B40+B64+B66</f>
        <v>465942</v>
      </c>
      <c r="C69" s="9">
        <f>C40+C64+C66</f>
        <v>1673995</v>
      </c>
      <c r="D69" s="9">
        <f>D40+D64+D66</f>
        <v>2139937</v>
      </c>
      <c r="E69" s="9">
        <f>E40+E64+E66</f>
        <v>2139937</v>
      </c>
      <c r="F69" s="9">
        <f>F40+F64+F66</f>
        <v>2139937</v>
      </c>
      <c r="G69" s="9">
        <f>G40+G64+G66</f>
        <v>-1673995</v>
      </c>
      <c r="J69" s="13"/>
    </row>
    <row r="70" spans="1:10" s="2" customFormat="1" ht="18.75" customHeight="1" x14ac:dyDescent="0.2">
      <c r="A70" s="12"/>
      <c r="B70" s="9"/>
      <c r="C70" s="9"/>
      <c r="D70" s="9"/>
      <c r="E70" s="9"/>
      <c r="F70" s="9"/>
      <c r="G70" s="9"/>
    </row>
    <row r="71" spans="1:10" s="2" customFormat="1" ht="18.75" customHeight="1" x14ac:dyDescent="0.25">
      <c r="A71" s="11" t="s">
        <v>3</v>
      </c>
      <c r="B71" s="9"/>
      <c r="C71" s="9"/>
      <c r="D71" s="9"/>
      <c r="E71" s="9"/>
      <c r="F71" s="9"/>
      <c r="G71" s="9"/>
    </row>
    <row r="72" spans="1:10" s="2" customFormat="1" ht="27.75" customHeight="1" x14ac:dyDescent="0.2">
      <c r="A72" s="10" t="s">
        <v>2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/>
    </row>
    <row r="73" spans="1:10" s="2" customFormat="1" ht="24" customHeight="1" x14ac:dyDescent="0.2">
      <c r="A73" s="10" t="s">
        <v>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/>
    </row>
    <row r="74" spans="1:10" s="2" customFormat="1" ht="18.75" customHeight="1" x14ac:dyDescent="0.2">
      <c r="A74" s="8" t="s">
        <v>0</v>
      </c>
      <c r="B74" s="7">
        <f>B72+B73</f>
        <v>0</v>
      </c>
      <c r="C74" s="7">
        <f>C72+C73</f>
        <v>0</v>
      </c>
      <c r="D74" s="7">
        <f>D72+D73</f>
        <v>0</v>
      </c>
      <c r="E74" s="7">
        <f>E72+E73</f>
        <v>0</v>
      </c>
      <c r="F74" s="7">
        <f>F72+F73</f>
        <v>0</v>
      </c>
      <c r="G74" s="7">
        <f>G72+G73</f>
        <v>0</v>
      </c>
    </row>
    <row r="75" spans="1:10" s="2" customFormat="1" ht="18.75" customHeight="1" x14ac:dyDescent="0.2">
      <c r="A75" s="6"/>
      <c r="B75" s="5"/>
      <c r="C75" s="5"/>
      <c r="D75" s="5"/>
      <c r="E75" s="5"/>
      <c r="F75" s="5"/>
      <c r="G75" s="5"/>
    </row>
    <row r="76" spans="1:10" s="2" customFormat="1" ht="18.75" customHeight="1" x14ac:dyDescent="0.2">
      <c r="A76" s="6"/>
      <c r="B76" s="5"/>
      <c r="C76" s="5"/>
      <c r="D76" s="5"/>
      <c r="E76" s="5"/>
      <c r="F76" s="5"/>
      <c r="G76" s="5"/>
    </row>
    <row r="77" spans="1:10" s="2" customFormat="1" ht="18.75" customHeight="1" x14ac:dyDescent="0.2">
      <c r="A77" s="6"/>
      <c r="B77" s="5"/>
      <c r="C77" s="5"/>
      <c r="D77" s="5"/>
      <c r="E77" s="5"/>
      <c r="F77" s="5"/>
      <c r="G77" s="5"/>
    </row>
    <row r="78" spans="1:10" ht="78" customHeight="1" x14ac:dyDescent="0.2"/>
    <row r="79" spans="1:10" s="2" customFormat="1" ht="12.75" x14ac:dyDescent="0.2"/>
    <row r="80" spans="1:1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94" ht="78" customHeight="1" x14ac:dyDescent="0.2"/>
    <row r="95" s="2" customFormat="1" ht="12.75" x14ac:dyDescent="0.2"/>
    <row r="96" s="2" customFormat="1" ht="12.75" x14ac:dyDescent="0.2"/>
    <row r="97" spans="2:7" s="2" customFormat="1" ht="12.75" x14ac:dyDescent="0.2"/>
    <row r="98" spans="2:7" s="2" customFormat="1" ht="12.75" x14ac:dyDescent="0.2"/>
    <row r="99" spans="2:7" s="2" customFormat="1" ht="12.75" x14ac:dyDescent="0.2"/>
    <row r="100" spans="2:7" s="2" customFormat="1" ht="12.75" x14ac:dyDescent="0.2"/>
    <row r="109" spans="2:7" s="2" customFormat="1" ht="91.5" customHeight="1" x14ac:dyDescent="0.2">
      <c r="B109" s="4"/>
      <c r="C109" s="4"/>
      <c r="D109" s="4"/>
      <c r="E109" s="4"/>
      <c r="F109" s="4"/>
      <c r="G109" s="3"/>
    </row>
    <row r="130" spans="11:11" x14ac:dyDescent="0.2">
      <c r="K130" s="2"/>
    </row>
  </sheetData>
  <mergeCells count="8">
    <mergeCell ref="A1:G1"/>
    <mergeCell ref="A2:G2"/>
    <mergeCell ref="A6:A7"/>
    <mergeCell ref="B6:F6"/>
    <mergeCell ref="G6:G7"/>
    <mergeCell ref="A3:G3"/>
    <mergeCell ref="A4:G4"/>
    <mergeCell ref="A5:G5"/>
  </mergeCells>
  <pageMargins left="0.27559055118110237" right="0.27559055118110237" top="0.39370078740157483" bottom="0.55118110236220474" header="0.31496062992125984" footer="0.31496062992125984"/>
  <pageSetup scale="60" fitToHeight="3" orientation="portrait" r:id="rId1"/>
  <headerFooter>
    <oddFooter>&amp;C&amp;P de &amp;N</oddFooter>
  </headerFooter>
  <rowBreaks count="1" manualBreakCount="1">
    <brk id="6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EAID 5</vt:lpstr>
      <vt:lpstr>'EAID 5'!Área_de_impresión</vt:lpstr>
      <vt:lpstr>'EAID 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2024-03-20T22:19:32Z</dcterms:created>
  <dcterms:modified xsi:type="dcterms:W3CDTF">2024-03-20T22:19:46Z</dcterms:modified>
</cp:coreProperties>
</file>